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J17" i="1" l="1"/>
  <c r="I17" i="1"/>
  <c r="H17" i="1"/>
  <c r="G17" i="1"/>
  <c r="F17" i="1"/>
  <c r="J15" i="1"/>
  <c r="I15" i="1"/>
  <c r="H15" i="1"/>
  <c r="G15" i="1"/>
  <c r="F15" i="1"/>
  <c r="J13" i="1"/>
  <c r="I13" i="1"/>
  <c r="H13" i="1"/>
  <c r="G13" i="1"/>
  <c r="F13" i="1"/>
  <c r="J11" i="1"/>
  <c r="I11" i="1"/>
  <c r="H11" i="1"/>
  <c r="G11" i="1"/>
  <c r="F11" i="1"/>
  <c r="J9" i="1"/>
  <c r="I9" i="1"/>
  <c r="H9" i="1"/>
  <c r="G9" i="1"/>
  <c r="F9" i="1"/>
  <c r="J5" i="1"/>
  <c r="I5" i="1"/>
  <c r="H5" i="1"/>
  <c r="G5" i="1"/>
  <c r="F5" i="1"/>
  <c r="F7" i="1"/>
  <c r="G7" i="1" s="1"/>
  <c r="H7" i="1" s="1"/>
  <c r="I7" i="1" s="1"/>
  <c r="J7" i="1" s="1"/>
</calcChain>
</file>

<file path=xl/sharedStrings.xml><?xml version="1.0" encoding="utf-8"?>
<sst xmlns="http://schemas.openxmlformats.org/spreadsheetml/2006/main" count="52" uniqueCount="27">
  <si>
    <t>№</t>
  </si>
  <si>
    <t>2030 рік</t>
  </si>
  <si>
    <t>2029 рік</t>
  </si>
  <si>
    <t>2028 рік</t>
  </si>
  <si>
    <t>2027 рік</t>
  </si>
  <si>
    <t>2026 рік</t>
  </si>
  <si>
    <t>2025 рік</t>
  </si>
  <si>
    <t>2024 рік</t>
  </si>
  <si>
    <t>Розмірність</t>
  </si>
  <si>
    <t>Вид енергії або комунальної послуги</t>
  </si>
  <si>
    <t>Прогнози зміни цін і тарифів на енергію та комунальні послуги в Рівненській області на період до 2030 року</t>
  </si>
  <si>
    <t>Природний газ (для бюджетних установ в розумінні Бюджетного кодексу України)</t>
  </si>
  <si>
    <t>Теплова енергії (для бюджетних установ в розумінні Бюджетного кодексу України)</t>
  </si>
  <si>
    <t>Теплова енергія (для інших споживачів)</t>
  </si>
  <si>
    <t>Дрова (для юридичних осіб)</t>
  </si>
  <si>
    <t>Електроенергія (для юридичних осіб)</t>
  </si>
  <si>
    <t>Торф (для юридичних осіб)</t>
  </si>
  <si>
    <t>Вугілля (для юридичних осіб)</t>
  </si>
  <si>
    <t>Пелети (для юридичних осіб)</t>
  </si>
  <si>
    <t>грн за 1 кубічний метр (з ПДВ)</t>
  </si>
  <si>
    <t>грн за 1 Гкал (з ПДВ)</t>
  </si>
  <si>
    <t>грн за 1 кВт·год (з ПДВ)</t>
  </si>
  <si>
    <t>грн за 1 тонну (з ПДВ)</t>
  </si>
  <si>
    <t>Х</t>
  </si>
  <si>
    <t>% зростання в порівнянні з попереднім роком</t>
  </si>
  <si>
    <t xml:space="preserve">% зростання в порівнянні з попереднім роком </t>
  </si>
  <si>
    <t>Додаток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</si>
</sst>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 wrapText="1"/>
    </xf>
    <xf numFmtId="9" fontId="1" fillId="0" borderId="8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9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60" zoomScaleNormal="100" workbookViewId="0">
      <selection activeCell="S12" sqref="S12"/>
    </sheetView>
  </sheetViews>
  <sheetFormatPr defaultRowHeight="15.75" x14ac:dyDescent="0.25"/>
  <cols>
    <col min="1" max="1" width="5" style="1" customWidth="1"/>
    <col min="2" max="2" width="43.42578125" style="1" customWidth="1"/>
    <col min="3" max="3" width="32.42578125" style="1" customWidth="1"/>
    <col min="4" max="4" width="16.42578125" style="1" customWidth="1"/>
    <col min="5" max="5" width="16.28515625" style="1" customWidth="1"/>
    <col min="6" max="6" width="17" style="1" customWidth="1"/>
    <col min="7" max="7" width="16" style="1" customWidth="1"/>
    <col min="8" max="8" width="18.42578125" style="1" customWidth="1"/>
    <col min="9" max="9" width="16.85546875" style="1" customWidth="1"/>
    <col min="10" max="10" width="18.140625" style="1" customWidth="1"/>
    <col min="11" max="16384" width="9.140625" style="1"/>
  </cols>
  <sheetData>
    <row r="1" spans="1:10" x14ac:dyDescent="0.25">
      <c r="J1" s="15" t="s">
        <v>26</v>
      </c>
    </row>
    <row r="2" spans="1:10" ht="27.75" customHeight="1" x14ac:dyDescent="0.25">
      <c r="A2" s="22" t="s">
        <v>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6.5" thickBot="1" x14ac:dyDescent="0.3"/>
    <row r="4" spans="1:10" ht="38.25" customHeight="1" thickBot="1" x14ac:dyDescent="0.3">
      <c r="A4" s="12" t="s">
        <v>0</v>
      </c>
      <c r="B4" s="13" t="s">
        <v>9</v>
      </c>
      <c r="C4" s="13" t="s">
        <v>8</v>
      </c>
      <c r="D4" s="13" t="s">
        <v>7</v>
      </c>
      <c r="E4" s="13" t="s">
        <v>6</v>
      </c>
      <c r="F4" s="13" t="s">
        <v>5</v>
      </c>
      <c r="G4" s="13" t="s">
        <v>4</v>
      </c>
      <c r="H4" s="13" t="s">
        <v>3</v>
      </c>
      <c r="I4" s="13" t="s">
        <v>2</v>
      </c>
      <c r="J4" s="14" t="s">
        <v>1</v>
      </c>
    </row>
    <row r="5" spans="1:10" ht="27.75" customHeight="1" x14ac:dyDescent="0.25">
      <c r="A5" s="18">
        <v>1</v>
      </c>
      <c r="B5" s="16" t="s">
        <v>11</v>
      </c>
      <c r="C5" s="2" t="s">
        <v>19</v>
      </c>
      <c r="D5" s="3">
        <v>16.600000000000001</v>
      </c>
      <c r="E5" s="3">
        <v>17.05</v>
      </c>
      <c r="F5" s="3">
        <f>E5*1.25</f>
        <v>21.3125</v>
      </c>
      <c r="G5" s="3">
        <f>F5*1.225</f>
        <v>26.107812500000001</v>
      </c>
      <c r="H5" s="3">
        <f>G5*1.317</f>
        <v>34.3839890625</v>
      </c>
      <c r="I5" s="3">
        <f>H5*1.379</f>
        <v>47.4155209171875</v>
      </c>
      <c r="J5" s="4">
        <f>I5*1.442</f>
        <v>68.373181162584373</v>
      </c>
    </row>
    <row r="6" spans="1:10" ht="31.5" x14ac:dyDescent="0.25">
      <c r="A6" s="21"/>
      <c r="B6" s="20"/>
      <c r="C6" s="2" t="s">
        <v>24</v>
      </c>
      <c r="D6" s="2" t="s">
        <v>23</v>
      </c>
      <c r="E6" s="2" t="s">
        <v>23</v>
      </c>
      <c r="F6" s="5">
        <v>0.25</v>
      </c>
      <c r="G6" s="6">
        <v>0.22500000000000001</v>
      </c>
      <c r="H6" s="6">
        <v>0.317</v>
      </c>
      <c r="I6" s="6">
        <v>0.379</v>
      </c>
      <c r="J6" s="7">
        <v>0.442</v>
      </c>
    </row>
    <row r="7" spans="1:10" ht="25.5" customHeight="1" x14ac:dyDescent="0.25">
      <c r="A7" s="18">
        <v>2</v>
      </c>
      <c r="B7" s="16" t="s">
        <v>12</v>
      </c>
      <c r="C7" s="2" t="s">
        <v>20</v>
      </c>
      <c r="D7" s="3">
        <v>5167.67</v>
      </c>
      <c r="E7" s="3">
        <v>5890.75</v>
      </c>
      <c r="F7" s="3">
        <f>E7*1.1</f>
        <v>6479.8250000000007</v>
      </c>
      <c r="G7" s="3">
        <f>F7*1.1</f>
        <v>7127.8075000000017</v>
      </c>
      <c r="H7" s="3">
        <f>G7*1.1</f>
        <v>7840.5882500000025</v>
      </c>
      <c r="I7" s="3">
        <f>H7*1.1</f>
        <v>8624.6470750000026</v>
      </c>
      <c r="J7" s="4">
        <f>I7*1.1</f>
        <v>9487.1117825000038</v>
      </c>
    </row>
    <row r="8" spans="1:10" ht="31.5" x14ac:dyDescent="0.25">
      <c r="A8" s="21"/>
      <c r="B8" s="20"/>
      <c r="C8" s="2" t="s">
        <v>25</v>
      </c>
      <c r="D8" s="2" t="s">
        <v>23</v>
      </c>
      <c r="E8" s="2" t="s">
        <v>23</v>
      </c>
      <c r="F8" s="5">
        <v>0.1</v>
      </c>
      <c r="G8" s="5">
        <v>0.1</v>
      </c>
      <c r="H8" s="5">
        <v>0.1</v>
      </c>
      <c r="I8" s="5">
        <v>0.1</v>
      </c>
      <c r="J8" s="8">
        <v>0.1</v>
      </c>
    </row>
    <row r="9" spans="1:10" ht="27" customHeight="1" x14ac:dyDescent="0.25">
      <c r="A9" s="18">
        <v>3</v>
      </c>
      <c r="B9" s="16" t="s">
        <v>13</v>
      </c>
      <c r="C9" s="2" t="s">
        <v>20</v>
      </c>
      <c r="D9" s="3">
        <v>5347.07</v>
      </c>
      <c r="E9" s="3">
        <v>5939.74</v>
      </c>
      <c r="F9" s="3">
        <f>E9*1.1</f>
        <v>6533.7139999999999</v>
      </c>
      <c r="G9" s="3">
        <f>F9*1.1</f>
        <v>7187.0854000000008</v>
      </c>
      <c r="H9" s="3">
        <f>G9*1.1</f>
        <v>7905.7939400000014</v>
      </c>
      <c r="I9" s="3">
        <f>H9*1.1</f>
        <v>8696.3733340000017</v>
      </c>
      <c r="J9" s="4">
        <f>I9*1.1</f>
        <v>9566.0106674000035</v>
      </c>
    </row>
    <row r="10" spans="1:10" ht="31.5" x14ac:dyDescent="0.25">
      <c r="A10" s="21"/>
      <c r="B10" s="20"/>
      <c r="C10" s="2" t="s">
        <v>25</v>
      </c>
      <c r="D10" s="2" t="s">
        <v>23</v>
      </c>
      <c r="E10" s="2" t="s">
        <v>23</v>
      </c>
      <c r="F10" s="5">
        <v>0.1</v>
      </c>
      <c r="G10" s="5">
        <v>0.1</v>
      </c>
      <c r="H10" s="5">
        <v>0.1</v>
      </c>
      <c r="I10" s="5">
        <v>0.1</v>
      </c>
      <c r="J10" s="8">
        <v>0.1</v>
      </c>
    </row>
    <row r="11" spans="1:10" ht="27.75" customHeight="1" x14ac:dyDescent="0.25">
      <c r="A11" s="18">
        <v>4</v>
      </c>
      <c r="B11" s="16" t="s">
        <v>15</v>
      </c>
      <c r="C11" s="2" t="s">
        <v>21</v>
      </c>
      <c r="D11" s="3">
        <v>8</v>
      </c>
      <c r="E11" s="3">
        <v>9</v>
      </c>
      <c r="F11" s="3">
        <f>E11*1.2</f>
        <v>10.799999999999999</v>
      </c>
      <c r="G11" s="3">
        <f>F11*1.2</f>
        <v>12.959999999999999</v>
      </c>
      <c r="H11" s="3">
        <f>G11*1.2</f>
        <v>15.551999999999998</v>
      </c>
      <c r="I11" s="3">
        <f>H11*1.2</f>
        <v>18.662399999999998</v>
      </c>
      <c r="J11" s="4">
        <f>I11*1.2</f>
        <v>22.394879999999997</v>
      </c>
    </row>
    <row r="12" spans="1:10" ht="31.5" x14ac:dyDescent="0.25">
      <c r="A12" s="21"/>
      <c r="B12" s="20"/>
      <c r="C12" s="2" t="s">
        <v>24</v>
      </c>
      <c r="D12" s="2" t="s">
        <v>23</v>
      </c>
      <c r="E12" s="2" t="s">
        <v>23</v>
      </c>
      <c r="F12" s="5">
        <v>0.2</v>
      </c>
      <c r="G12" s="5">
        <v>0.2</v>
      </c>
      <c r="H12" s="5">
        <v>0.2</v>
      </c>
      <c r="I12" s="5">
        <v>0.2</v>
      </c>
      <c r="J12" s="8">
        <v>0.2</v>
      </c>
    </row>
    <row r="13" spans="1:10" ht="26.25" customHeight="1" x14ac:dyDescent="0.25">
      <c r="A13" s="18">
        <v>5</v>
      </c>
      <c r="B13" s="16" t="s">
        <v>14</v>
      </c>
      <c r="C13" s="2" t="s">
        <v>19</v>
      </c>
      <c r="D13" s="3">
        <v>1800</v>
      </c>
      <c r="E13" s="3">
        <v>2000</v>
      </c>
      <c r="F13" s="3">
        <f>E13*1.1</f>
        <v>2200</v>
      </c>
      <c r="G13" s="3">
        <f>F13*1.1</f>
        <v>2420</v>
      </c>
      <c r="H13" s="3">
        <f>G13*1.1</f>
        <v>2662</v>
      </c>
      <c r="I13" s="3">
        <f>H13*1.1</f>
        <v>2928.2000000000003</v>
      </c>
      <c r="J13" s="4">
        <f>I13*1.1</f>
        <v>3221.0200000000004</v>
      </c>
    </row>
    <row r="14" spans="1:10" ht="31.5" x14ac:dyDescent="0.25">
      <c r="A14" s="21"/>
      <c r="B14" s="20"/>
      <c r="C14" s="2" t="s">
        <v>24</v>
      </c>
      <c r="D14" s="5" t="s">
        <v>23</v>
      </c>
      <c r="E14" s="6" t="s">
        <v>23</v>
      </c>
      <c r="F14" s="5">
        <v>0.1</v>
      </c>
      <c r="G14" s="5">
        <v>0.1</v>
      </c>
      <c r="H14" s="5">
        <v>0.1</v>
      </c>
      <c r="I14" s="5">
        <v>0.1</v>
      </c>
      <c r="J14" s="8">
        <v>0.1</v>
      </c>
    </row>
    <row r="15" spans="1:10" ht="27.75" customHeight="1" x14ac:dyDescent="0.25">
      <c r="A15" s="18">
        <v>6</v>
      </c>
      <c r="B15" s="16" t="s">
        <v>18</v>
      </c>
      <c r="C15" s="2" t="s">
        <v>22</v>
      </c>
      <c r="D15" s="3">
        <v>8000</v>
      </c>
      <c r="E15" s="3">
        <v>10000</v>
      </c>
      <c r="F15" s="3">
        <f>E15*1.1</f>
        <v>11000</v>
      </c>
      <c r="G15" s="3">
        <f>F15*1.1</f>
        <v>12100.000000000002</v>
      </c>
      <c r="H15" s="3">
        <f>G15*1.1</f>
        <v>13310.000000000004</v>
      </c>
      <c r="I15" s="3">
        <f>H15*1.1</f>
        <v>14641.000000000005</v>
      </c>
      <c r="J15" s="4">
        <f>I15*1.1</f>
        <v>16105.100000000008</v>
      </c>
    </row>
    <row r="16" spans="1:10" ht="31.5" x14ac:dyDescent="0.25">
      <c r="A16" s="21"/>
      <c r="B16" s="20"/>
      <c r="C16" s="2" t="s">
        <v>24</v>
      </c>
      <c r="D16" s="2" t="s">
        <v>23</v>
      </c>
      <c r="E16" s="2" t="s">
        <v>23</v>
      </c>
      <c r="F16" s="5">
        <v>0.1</v>
      </c>
      <c r="G16" s="5">
        <v>0.1</v>
      </c>
      <c r="H16" s="5">
        <v>0.1</v>
      </c>
      <c r="I16" s="5">
        <v>0.1</v>
      </c>
      <c r="J16" s="8">
        <v>0.1</v>
      </c>
    </row>
    <row r="17" spans="1:10" ht="27" customHeight="1" x14ac:dyDescent="0.25">
      <c r="A17" s="18">
        <v>7</v>
      </c>
      <c r="B17" s="16" t="s">
        <v>16</v>
      </c>
      <c r="C17" s="2" t="s">
        <v>22</v>
      </c>
      <c r="D17" s="3">
        <v>2400</v>
      </c>
      <c r="E17" s="3">
        <v>3700</v>
      </c>
      <c r="F17" s="3">
        <f>E17*1.1</f>
        <v>4070.0000000000005</v>
      </c>
      <c r="G17" s="3">
        <f>F17*1.1</f>
        <v>4477.0000000000009</v>
      </c>
      <c r="H17" s="3">
        <f>G17*1.1</f>
        <v>4924.7000000000016</v>
      </c>
      <c r="I17" s="3">
        <f>H17*1.1</f>
        <v>5417.1700000000019</v>
      </c>
      <c r="J17" s="4">
        <f>I17*1.1</f>
        <v>5958.8870000000024</v>
      </c>
    </row>
    <row r="18" spans="1:10" ht="31.5" x14ac:dyDescent="0.25">
      <c r="A18" s="21"/>
      <c r="B18" s="20"/>
      <c r="C18" s="2" t="s">
        <v>24</v>
      </c>
      <c r="D18" s="2" t="s">
        <v>23</v>
      </c>
      <c r="E18" s="2" t="s">
        <v>23</v>
      </c>
      <c r="F18" s="5">
        <v>0.1</v>
      </c>
      <c r="G18" s="5">
        <v>0.1</v>
      </c>
      <c r="H18" s="5">
        <v>0.1</v>
      </c>
      <c r="I18" s="5">
        <v>0.1</v>
      </c>
      <c r="J18" s="8">
        <v>0.1</v>
      </c>
    </row>
    <row r="19" spans="1:10" ht="27.75" customHeight="1" x14ac:dyDescent="0.25">
      <c r="A19" s="18">
        <v>8</v>
      </c>
      <c r="B19" s="16" t="s">
        <v>17</v>
      </c>
      <c r="C19" s="2" t="s">
        <v>22</v>
      </c>
      <c r="D19" s="3">
        <v>5400</v>
      </c>
      <c r="E19" s="3">
        <f t="shared" ref="E19:J19" si="0">D19*1.1</f>
        <v>5940.0000000000009</v>
      </c>
      <c r="F19" s="3">
        <f t="shared" si="0"/>
        <v>6534.0000000000018</v>
      </c>
      <c r="G19" s="3">
        <f t="shared" si="0"/>
        <v>7187.4000000000024</v>
      </c>
      <c r="H19" s="3">
        <f t="shared" si="0"/>
        <v>7906.1400000000031</v>
      </c>
      <c r="I19" s="3">
        <f t="shared" si="0"/>
        <v>8696.7540000000045</v>
      </c>
      <c r="J19" s="4">
        <f t="shared" si="0"/>
        <v>9566.4294000000064</v>
      </c>
    </row>
    <row r="20" spans="1:10" ht="32.25" thickBot="1" x14ac:dyDescent="0.3">
      <c r="A20" s="19"/>
      <c r="B20" s="17"/>
      <c r="C20" s="9" t="s">
        <v>24</v>
      </c>
      <c r="D20" s="9" t="s">
        <v>23</v>
      </c>
      <c r="E20" s="9" t="s">
        <v>23</v>
      </c>
      <c r="F20" s="10">
        <v>0.1</v>
      </c>
      <c r="G20" s="10">
        <v>0.1</v>
      </c>
      <c r="H20" s="10">
        <v>0.1</v>
      </c>
      <c r="I20" s="10">
        <v>0.1</v>
      </c>
      <c r="J20" s="11">
        <v>0.1</v>
      </c>
    </row>
  </sheetData>
  <mergeCells count="17">
    <mergeCell ref="A2:J2"/>
    <mergeCell ref="B5:B6"/>
    <mergeCell ref="B7:B8"/>
    <mergeCell ref="B11:B12"/>
    <mergeCell ref="A5:A6"/>
    <mergeCell ref="A7:A8"/>
    <mergeCell ref="A11:A12"/>
    <mergeCell ref="B19:B20"/>
    <mergeCell ref="A19:A20"/>
    <mergeCell ref="B9:B10"/>
    <mergeCell ref="A9:A10"/>
    <mergeCell ref="B13:B14"/>
    <mergeCell ref="A13:A14"/>
    <mergeCell ref="B15:B16"/>
    <mergeCell ref="A15:A16"/>
    <mergeCell ref="B17:B18"/>
    <mergeCell ref="A17:A18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2025-09-15T10:37:25Z</dcterms:modified>
</cp:coreProperties>
</file>